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181206\Desktop\"/>
    </mc:Choice>
  </mc:AlternateContent>
  <bookViews>
    <workbookView xWindow="0" yWindow="0" windowWidth="20490" windowHeight="6780"/>
  </bookViews>
  <sheets>
    <sheet name="2-2納付おしらせ (実業)" sheetId="2"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2" l="1"/>
  <c r="N18" i="2"/>
  <c r="K23" i="2" l="1"/>
  <c r="J23" i="2"/>
  <c r="J20" i="2"/>
  <c r="K20" i="2"/>
  <c r="L32" i="2" l="1"/>
  <c r="M32" i="2"/>
  <c r="K32" i="2"/>
  <c r="J32" i="2"/>
  <c r="I32" i="2"/>
  <c r="H32" i="2"/>
  <c r="G32" i="2"/>
  <c r="F32" i="2"/>
  <c r="E32" i="2"/>
  <c r="D32" i="2"/>
  <c r="M29" i="2"/>
  <c r="L29" i="2"/>
  <c r="K29" i="2"/>
  <c r="J29" i="2"/>
  <c r="I29" i="2"/>
  <c r="H29" i="2"/>
  <c r="G29" i="2"/>
  <c r="F29" i="2"/>
  <c r="E29" i="2"/>
  <c r="D29" i="2"/>
  <c r="M26" i="2"/>
  <c r="L26" i="2"/>
  <c r="K26" i="2"/>
  <c r="J26" i="2"/>
  <c r="I26" i="2"/>
  <c r="H26" i="2"/>
  <c r="G26" i="2"/>
  <c r="F26" i="2"/>
  <c r="E26" i="2"/>
  <c r="D26" i="2"/>
  <c r="M23" i="2"/>
  <c r="L23" i="2"/>
  <c r="I23" i="2"/>
  <c r="H23" i="2"/>
  <c r="G23" i="2"/>
  <c r="F23" i="2"/>
  <c r="E23" i="2"/>
  <c r="D23" i="2"/>
  <c r="D20" i="2"/>
  <c r="N19" i="2"/>
  <c r="L20" i="2"/>
  <c r="E20" i="2"/>
  <c r="F20" i="2"/>
  <c r="G20" i="2"/>
  <c r="H20" i="2"/>
  <c r="I20" i="2"/>
  <c r="M20" i="2"/>
  <c r="N20" i="2" s="1"/>
  <c r="N29" i="2" l="1"/>
  <c r="N32" i="2"/>
  <c r="N23" i="2"/>
  <c r="N26" i="2"/>
  <c r="N31" i="2"/>
  <c r="N22" i="2"/>
  <c r="N24" i="2"/>
  <c r="N25" i="2"/>
  <c r="N27" i="2"/>
  <c r="N28" i="2"/>
  <c r="N30" i="2"/>
</calcChain>
</file>

<file path=xl/sharedStrings.xml><?xml version="1.0" encoding="utf-8"?>
<sst xmlns="http://schemas.openxmlformats.org/spreadsheetml/2006/main" count="56" uniqueCount="42">
  <si>
    <t>合格者（新入生）及び保護者各位</t>
  </si>
  <si>
    <t>記</t>
    <rPh sb="0" eb="1">
      <t>キ</t>
    </rPh>
    <phoneticPr fontId="2"/>
  </si>
  <si>
    <t>ＰＴＡ会費</t>
    <phoneticPr fontId="2"/>
  </si>
  <si>
    <t>生徒会費</t>
    <phoneticPr fontId="2"/>
  </si>
  <si>
    <t>生徒会</t>
    <rPh sb="0" eb="2">
      <t>セイト</t>
    </rPh>
    <rPh sb="2" eb="3">
      <t>カイ</t>
    </rPh>
    <phoneticPr fontId="2"/>
  </si>
  <si>
    <t>同窓会</t>
    <rPh sb="0" eb="3">
      <t>ドウソウカイ</t>
    </rPh>
    <phoneticPr fontId="2"/>
  </si>
  <si>
    <t>修学旅行
積立金</t>
    <phoneticPr fontId="2"/>
  </si>
  <si>
    <t>学　校</t>
    <phoneticPr fontId="2"/>
  </si>
  <si>
    <t>佐賀県</t>
    <rPh sb="0" eb="2">
      <t>サガ</t>
    </rPh>
    <phoneticPr fontId="2"/>
  </si>
  <si>
    <t>　</t>
    <phoneticPr fontId="2"/>
  </si>
  <si>
    <t>ＰＴＡ</t>
  </si>
  <si>
    <t>平成３１年度授業料、入学手数料及び保護者納付金等について（お知らせ）</t>
    <rPh sb="23" eb="24">
      <t>トウ</t>
    </rPh>
    <phoneticPr fontId="2"/>
  </si>
  <si>
    <r>
      <t>　早春の候　ますますご清栄のこととお喜び申し上げます。
　さて、平成３１年度本校に入学される保護者の皆様にご負担いただく保護者納付金等を下記一覧表のとお
りお示ししますので、納付くださるようお願いします。
　本県では、授業料及び保護者納付金につきましては窓口収納に係る事故防止のため、口座振替による収納
を実施しており、皆様が指定される金融機関の口座から毎月10日（10日が土日祝祭日の場合は翌営業日）に
振り替えさせていただきますので、残高不足が生じないよう、必ず前日までに入金していただきますよう、
お願いします。
　なお、４月分につきましては、</t>
    </r>
    <r>
      <rPr>
        <u/>
        <sz val="11"/>
        <rFont val="ＭＳ 明朝"/>
        <family val="1"/>
        <charset val="128"/>
      </rPr>
      <t>入学式当日に現金にて徴収</t>
    </r>
    <r>
      <rPr>
        <sz val="11"/>
        <rFont val="ＭＳ 明朝"/>
        <family val="1"/>
        <charset val="128"/>
      </rPr>
      <t>いたしますので、お釣りのないようご準備くだ
さい。年度初めで、何かと出費多端な折りとは存じますが、よろしくお願いいたします。</t>
    </r>
    <rPh sb="60" eb="63">
      <t>ホゴシャ</t>
    </rPh>
    <rPh sb="63" eb="66">
      <t>ノウフキン</t>
    </rPh>
    <rPh sb="66" eb="67">
      <t>トウ</t>
    </rPh>
    <rPh sb="68" eb="70">
      <t>カキ</t>
    </rPh>
    <rPh sb="70" eb="72">
      <t>イチラン</t>
    </rPh>
    <rPh sb="72" eb="73">
      <t>ヒョウ</t>
    </rPh>
    <rPh sb="285" eb="287">
      <t>チョウシュウ</t>
    </rPh>
    <rPh sb="296" eb="297">
      <t>ツ</t>
    </rPh>
    <phoneticPr fontId="2"/>
  </si>
  <si>
    <t>会費・納付先</t>
    <rPh sb="0" eb="2">
      <t>カイヒ</t>
    </rPh>
    <rPh sb="3" eb="5">
      <t>ノウフ</t>
    </rPh>
    <rPh sb="5" eb="6">
      <t>サキ</t>
    </rPh>
    <phoneticPr fontId="2"/>
  </si>
  <si>
    <t>教材費等
一括納付金（※1）</t>
    <phoneticPr fontId="2"/>
  </si>
  <si>
    <t>口座振替
手数料（※2）</t>
    <phoneticPr fontId="2"/>
  </si>
  <si>
    <t>授業料</t>
    <rPh sb="0" eb="3">
      <t>ジュギョウリョウ</t>
    </rPh>
    <phoneticPr fontId="2"/>
  </si>
  <si>
    <t>※3のとおり</t>
    <phoneticPr fontId="2"/>
  </si>
  <si>
    <t>　　科
（納付月）</t>
    <rPh sb="2" eb="3">
      <t>カ</t>
    </rPh>
    <rPh sb="5" eb="7">
      <t>ノウフ</t>
    </rPh>
    <rPh sb="7" eb="8">
      <t>ツキ</t>
    </rPh>
    <phoneticPr fontId="2"/>
  </si>
  <si>
    <t>同窓会館
維持管理費</t>
    <rPh sb="0" eb="3">
      <t>ドウソウカイ</t>
    </rPh>
    <rPh sb="3" eb="4">
      <t>カン</t>
    </rPh>
    <rPh sb="5" eb="7">
      <t>イジ</t>
    </rPh>
    <rPh sb="7" eb="9">
      <t>カンリ</t>
    </rPh>
    <phoneticPr fontId="2"/>
  </si>
  <si>
    <t>同窓会</t>
    <rPh sb="0" eb="3">
      <t>ドウソウカイ</t>
    </rPh>
    <phoneticPr fontId="2"/>
  </si>
  <si>
    <t>同窓会費</t>
    <rPh sb="0" eb="3">
      <t>ドウソウカイ</t>
    </rPh>
    <rPh sb="3" eb="4">
      <t>ヒ</t>
    </rPh>
    <phoneticPr fontId="2"/>
  </si>
  <si>
    <t>空調設備
整備費</t>
    <rPh sb="0" eb="2">
      <t>クウチョウ</t>
    </rPh>
    <rPh sb="2" eb="4">
      <t>セツビ</t>
    </rPh>
    <rPh sb="5" eb="8">
      <t>セイビヒ</t>
    </rPh>
    <phoneticPr fontId="2"/>
  </si>
  <si>
    <t>入学
手数料</t>
    <phoneticPr fontId="2"/>
  </si>
  <si>
    <t>クラブ
後援会費</t>
    <rPh sb="4" eb="7">
      <t>コウエンカイ</t>
    </rPh>
    <rPh sb="7" eb="8">
      <t>ヒ</t>
    </rPh>
    <phoneticPr fontId="2"/>
  </si>
  <si>
    <t>振替金融機関</t>
    <phoneticPr fontId="2"/>
  </si>
  <si>
    <t>部活動
後援会</t>
    <phoneticPr fontId="2"/>
  </si>
  <si>
    <t>学　校</t>
    <rPh sb="0" eb="1">
      <t>ガク</t>
    </rPh>
    <rPh sb="2" eb="3">
      <t>コウ</t>
    </rPh>
    <phoneticPr fontId="2"/>
  </si>
  <si>
    <t>※１　教材費等一括納付金の明細については、別紙のとおりです。
※２　５月からの口座振替については、別途、口座振替手数料(1件51円)が必要です。（10月～52円/件）
　　　なお、授業料の負担が発生する方で、口座振替となる月は、口座振替手数料は必要ありません。
※３　道府県民税・市町村民税所得割額の合計額が50万7000円以上の世帯の方及び就学支援金の申請を
　　　されなかった方は、授業料を納付していただきます。「就学支援金」が支給される方は、授業
　　　料は実質無償となりますが、学校への申請手続きが必要です。
　　　なお、申請の状況や結果（認定又は不認定）により授業料の口座振替の時期や額が異なります。</t>
    <rPh sb="76" eb="77">
      <t>ガツ</t>
    </rPh>
    <rPh sb="80" eb="81">
      <t>エン</t>
    </rPh>
    <rPh sb="82" eb="83">
      <t>ケン</t>
    </rPh>
    <rPh sb="95" eb="97">
      <t>フタン</t>
    </rPh>
    <rPh sb="98" eb="100">
      <t>ハッセイ</t>
    </rPh>
    <rPh sb="102" eb="103">
      <t>カタ</t>
    </rPh>
    <rPh sb="136" eb="141">
      <t>ドウフケンミンゼイ</t>
    </rPh>
    <rPh sb="142" eb="147">
      <t>シチョウソンミンゼイ</t>
    </rPh>
    <rPh sb="152" eb="154">
      <t>ゴウケイ</t>
    </rPh>
    <rPh sb="154" eb="155">
      <t>ガク</t>
    </rPh>
    <phoneticPr fontId="2"/>
  </si>
  <si>
    <t>　　　　佐賀県立伊万里商業高等学校ＰＴＡ会長　山﨑高広</t>
    <rPh sb="4" eb="8">
      <t>サガケンリツ</t>
    </rPh>
    <rPh sb="8" eb="11">
      <t>イマリ</t>
    </rPh>
    <rPh sb="11" eb="13">
      <t>ショウギョウ</t>
    </rPh>
    <rPh sb="13" eb="15">
      <t>コウトウ</t>
    </rPh>
    <rPh sb="15" eb="17">
      <t>ガッコウ</t>
    </rPh>
    <rPh sb="20" eb="22">
      <t>カイチョウ</t>
    </rPh>
    <rPh sb="23" eb="25">
      <t>ヤマザキ</t>
    </rPh>
    <rPh sb="25" eb="27">
      <t>タカヒロ</t>
    </rPh>
    <phoneticPr fontId="2"/>
  </si>
  <si>
    <t>佐賀県立伊万里実業高等学校長　　　　　小路恭史</t>
    <rPh sb="0" eb="4">
      <t>サガケンリツ</t>
    </rPh>
    <rPh sb="4" eb="7">
      <t>イマリ</t>
    </rPh>
    <rPh sb="7" eb="9">
      <t>ジツギョウ</t>
    </rPh>
    <rPh sb="9" eb="11">
      <t>コウトウ</t>
    </rPh>
    <rPh sb="11" eb="13">
      <t>ガッコウ</t>
    </rPh>
    <rPh sb="13" eb="14">
      <t>チョウ</t>
    </rPh>
    <rPh sb="19" eb="21">
      <t>コウジ</t>
    </rPh>
    <rPh sb="21" eb="23">
      <t>ヤスシ</t>
    </rPh>
    <phoneticPr fontId="2"/>
  </si>
  <si>
    <t>佐賀県立伊万里農林高等学校ＰＴＡ会長　池田和幸</t>
    <rPh sb="0" eb="4">
      <t>サガケンリツ</t>
    </rPh>
    <rPh sb="4" eb="7">
      <t>イマリ</t>
    </rPh>
    <rPh sb="7" eb="9">
      <t>ノウリン</t>
    </rPh>
    <rPh sb="9" eb="11">
      <t>コウトウ</t>
    </rPh>
    <rPh sb="11" eb="13">
      <t>ガッコウ</t>
    </rPh>
    <rPh sb="19" eb="21">
      <t>イケダ</t>
    </rPh>
    <rPh sb="21" eb="23">
      <t>カズユキ</t>
    </rPh>
    <phoneticPr fontId="2"/>
  </si>
  <si>
    <t>年額</t>
    <rPh sb="0" eb="2">
      <t>ネンガク</t>
    </rPh>
    <phoneticPr fontId="2"/>
  </si>
  <si>
    <t>生物科学科</t>
    <rPh sb="0" eb="5">
      <t>セイブツカガクカ</t>
    </rPh>
    <phoneticPr fontId="2"/>
  </si>
  <si>
    <t>森林環境科</t>
    <rPh sb="0" eb="5">
      <t>シンリンカンキョウカ</t>
    </rPh>
    <phoneticPr fontId="2"/>
  </si>
  <si>
    <t>商業科</t>
    <rPh sb="0" eb="3">
      <t>ショウギョウカ</t>
    </rPh>
    <phoneticPr fontId="2"/>
  </si>
  <si>
    <t>情報処理科</t>
    <rPh sb="0" eb="5">
      <t>ジョウホウショリカ</t>
    </rPh>
    <phoneticPr fontId="2"/>
  </si>
  <si>
    <t>フード
ビジネス科</t>
    <rPh sb="8" eb="9">
      <t>カ</t>
    </rPh>
    <phoneticPr fontId="2"/>
  </si>
  <si>
    <t>4月</t>
    <rPh sb="1" eb="2">
      <t>ガツ</t>
    </rPh>
    <phoneticPr fontId="2"/>
  </si>
  <si>
    <t>5月～1月
（毎月）</t>
    <rPh sb="1" eb="2">
      <t>ガツ</t>
    </rPh>
    <rPh sb="4" eb="5">
      <t>ガツ</t>
    </rPh>
    <rPh sb="7" eb="9">
      <t>マイツキ</t>
    </rPh>
    <phoneticPr fontId="2"/>
  </si>
  <si>
    <t>合計</t>
    <rPh sb="0" eb="2">
      <t>ゴウケイ</t>
    </rPh>
    <phoneticPr fontId="2"/>
  </si>
  <si>
    <t>2．入学時保護者納付金について</t>
    <rPh sb="2" eb="4">
      <t>ニュウガク</t>
    </rPh>
    <rPh sb="4" eb="5">
      <t>ジ</t>
    </rPh>
    <rPh sb="5" eb="8">
      <t>ホゴシャ</t>
    </rPh>
    <rPh sb="8" eb="11">
      <t>ノウフキン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</si>
</sst>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ＭＳ Ｐ明朝"/>
      <family val="1"/>
      <charset val="128"/>
    </font>
    <font>
      <sz val="10"/>
      <name val="ＭＳ Ｐ明朝"/>
      <family val="1"/>
      <charset val="128"/>
    </font>
    <font>
      <sz val="14"/>
      <name val="ＭＳ 明朝"/>
      <family val="1"/>
      <charset val="128"/>
    </font>
    <font>
      <u/>
      <sz val="11"/>
      <name val="ＭＳ 明朝"/>
      <family val="1"/>
      <charset val="128"/>
    </font>
    <font>
      <sz val="12"/>
      <name val="ＭＳ Ｐ明朝"/>
      <family val="1"/>
      <charset val="128"/>
    </font>
    <font>
      <sz val="9"/>
      <name val="ＭＳ Ｐ明朝"/>
      <family val="1"/>
      <charset val="128"/>
    </font>
    <font>
      <sz val="18"/>
      <name val="HG丸ｺﾞｼｯｸM-PRO"/>
      <family val="3"/>
      <charset val="128"/>
    </font>
  </fonts>
  <fills count="2">
    <fill>
      <patternFill patternType="none"/>
    </fill>
    <fill>
      <patternFill patternType="gray125"/>
    </fill>
  </fills>
  <borders count="47">
    <border>
      <left/>
      <right/>
      <top/>
      <bottom/>
      <diagonal/>
    </border>
    <border>
      <left/>
      <right style="medium">
        <color indexed="64"/>
      </right>
      <top style="medium">
        <color indexed="64"/>
      </top>
      <bottom style="hair">
        <color indexed="64"/>
      </bottom>
      <diagonal/>
    </border>
    <border>
      <left/>
      <right style="hair">
        <color indexed="64"/>
      </right>
      <top/>
      <bottom style="hair">
        <color indexed="64"/>
      </bottom>
      <diagonal/>
    </border>
    <border>
      <left/>
      <right/>
      <top/>
      <bottom style="medium">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hair">
        <color indexed="64"/>
      </left>
      <right/>
      <top style="hair">
        <color indexed="64"/>
      </top>
      <bottom/>
      <diagonal/>
    </border>
    <border>
      <left style="medium">
        <color indexed="64"/>
      </left>
      <right/>
      <top/>
      <bottom/>
      <diagonal/>
    </border>
    <border>
      <left style="medium">
        <color indexed="64"/>
      </left>
      <right/>
      <top style="hair">
        <color indexed="64"/>
      </top>
      <bottom style="double">
        <color indexed="64"/>
      </bottom>
      <diagonal/>
    </border>
    <border>
      <left style="medium">
        <color indexed="64"/>
      </left>
      <right style="hair">
        <color indexed="64"/>
      </right>
      <top/>
      <bottom style="hair">
        <color indexed="64"/>
      </bottom>
      <diagonal/>
    </border>
    <border>
      <left/>
      <right style="medium">
        <color indexed="64"/>
      </right>
      <top style="medium">
        <color indexed="64"/>
      </top>
      <bottom/>
      <diagonal/>
    </border>
    <border>
      <left style="hair">
        <color indexed="64"/>
      </left>
      <right/>
      <top/>
      <bottom/>
      <diagonal/>
    </border>
    <border>
      <left style="hair">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hair">
        <color indexed="64"/>
      </left>
      <right/>
      <top style="double">
        <color indexed="64"/>
      </top>
      <bottom style="medium">
        <color indexed="64"/>
      </bottom>
      <diagonal/>
    </border>
    <border>
      <left/>
      <right style="medium">
        <color indexed="64"/>
      </right>
      <top style="hair">
        <color indexed="64"/>
      </top>
      <bottom/>
      <diagonal/>
    </border>
    <border>
      <left/>
      <right/>
      <top style="hair">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0" fillId="0" borderId="0" xfId="0" applyFont="1">
      <alignment vertical="center"/>
    </xf>
    <xf numFmtId="58" fontId="3" fillId="0" borderId="0" xfId="0" applyNumberFormat="1" applyFont="1" applyAlignment="1">
      <alignment vertical="center"/>
    </xf>
    <xf numFmtId="0" fontId="3" fillId="0" borderId="0" xfId="0" applyFont="1" applyAlignment="1">
      <alignment horizontal="right" vertical="center"/>
    </xf>
    <xf numFmtId="0" fontId="3" fillId="0" borderId="0" xfId="0" applyFont="1" applyFill="1" applyAlignment="1">
      <alignment horizontal="right" vertical="center"/>
    </xf>
    <xf numFmtId="0" fontId="3" fillId="0" borderId="0" xfId="0" applyFont="1" applyAlignment="1">
      <alignment horizontal="justify" vertical="center"/>
    </xf>
    <xf numFmtId="0" fontId="4" fillId="0" borderId="0" xfId="0" applyFont="1" applyAlignment="1">
      <alignment horizontal="justify" vertical="center"/>
    </xf>
    <xf numFmtId="0" fontId="6" fillId="0" borderId="1" xfId="0" applyFont="1" applyBorder="1" applyAlignment="1">
      <alignment horizontal="center" vertical="center" wrapText="1"/>
    </xf>
    <xf numFmtId="0" fontId="5" fillId="0" borderId="0" xfId="0" applyFont="1">
      <alignment vertical="center"/>
    </xf>
    <xf numFmtId="38" fontId="5" fillId="0" borderId="2" xfId="1" applyFont="1" applyFill="1" applyBorder="1" applyAlignment="1">
      <alignment vertical="center" wrapText="1"/>
    </xf>
    <xf numFmtId="176" fontId="7" fillId="0" borderId="0" xfId="2" applyNumberFormat="1" applyFont="1" applyFill="1" applyAlignment="1">
      <alignment vertical="center"/>
    </xf>
    <xf numFmtId="38" fontId="5" fillId="0" borderId="4" xfId="1" applyFont="1" applyFill="1" applyBorder="1" applyAlignment="1">
      <alignment vertical="center" wrapText="1"/>
    </xf>
    <xf numFmtId="3" fontId="5" fillId="0" borderId="5" xfId="0" applyNumberFormat="1" applyFont="1" applyFill="1" applyBorder="1" applyAlignment="1">
      <alignment vertical="center" wrapText="1"/>
    </xf>
    <xf numFmtId="38" fontId="5" fillId="0" borderId="6" xfId="1" applyFont="1" applyFill="1" applyBorder="1" applyAlignment="1">
      <alignment vertical="center" wrapText="1"/>
    </xf>
    <xf numFmtId="0" fontId="3" fillId="0" borderId="3" xfId="0" applyFont="1" applyBorder="1" applyAlignment="1">
      <alignment horizontal="center" vertical="center"/>
    </xf>
    <xf numFmtId="38" fontId="5" fillId="0" borderId="8" xfId="1" applyFont="1" applyFill="1" applyBorder="1" applyAlignment="1">
      <alignment vertical="center" wrapText="1"/>
    </xf>
    <xf numFmtId="3" fontId="5" fillId="0" borderId="4" xfId="0" applyNumberFormat="1" applyFont="1" applyFill="1" applyBorder="1" applyAlignment="1">
      <alignment vertical="center" wrapText="1"/>
    </xf>
    <xf numFmtId="3" fontId="5" fillId="0" borderId="8" xfId="0" applyNumberFormat="1" applyFont="1" applyFill="1" applyBorder="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38" fontId="5" fillId="0" borderId="22" xfId="1" applyFont="1" applyFill="1" applyBorder="1" applyAlignment="1">
      <alignment vertical="center" wrapText="1"/>
    </xf>
    <xf numFmtId="38" fontId="5" fillId="0" borderId="5" xfId="1" applyFont="1" applyFill="1" applyBorder="1" applyAlignment="1">
      <alignment vertical="center" wrapText="1"/>
    </xf>
    <xf numFmtId="0" fontId="10" fillId="0" borderId="20" xfId="0" applyFont="1" applyBorder="1" applyAlignment="1">
      <alignment horizontal="center" vertical="center" wrapText="1"/>
    </xf>
    <xf numFmtId="0" fontId="10" fillId="0" borderId="25" xfId="0" applyFont="1" applyBorder="1" applyAlignment="1">
      <alignment horizontal="center" vertical="center" wrapText="1"/>
    </xf>
    <xf numFmtId="38" fontId="5" fillId="0" borderId="15" xfId="1" applyFont="1" applyFill="1" applyBorder="1" applyAlignment="1">
      <alignment vertical="center" wrapText="1"/>
    </xf>
    <xf numFmtId="38" fontId="5" fillId="0" borderId="28" xfId="1" applyFont="1" applyFill="1" applyBorder="1" applyAlignment="1">
      <alignment vertical="center" wrapText="1"/>
    </xf>
    <xf numFmtId="38" fontId="5" fillId="0" borderId="16" xfId="1" applyFont="1" applyFill="1" applyBorder="1" applyAlignment="1">
      <alignment vertical="center" wrapText="1"/>
    </xf>
    <xf numFmtId="0" fontId="5" fillId="0" borderId="0" xfId="0" applyFont="1" applyBorder="1">
      <alignment vertical="center"/>
    </xf>
    <xf numFmtId="0" fontId="6" fillId="0" borderId="32" xfId="0" applyFont="1" applyBorder="1" applyAlignment="1">
      <alignment horizontal="center" vertical="center" wrapText="1"/>
    </xf>
    <xf numFmtId="0" fontId="5" fillId="0" borderId="4" xfId="0" applyFont="1" applyFill="1" applyBorder="1" applyAlignment="1">
      <alignment vertical="center" wrapText="1"/>
    </xf>
    <xf numFmtId="38" fontId="5" fillId="0" borderId="33" xfId="1" applyFont="1" applyFill="1" applyBorder="1" applyAlignment="1">
      <alignment vertical="center" wrapText="1"/>
    </xf>
    <xf numFmtId="0" fontId="6" fillId="0" borderId="19" xfId="0" applyFont="1" applyBorder="1" applyAlignment="1">
      <alignment horizontal="center" vertical="center" wrapText="1"/>
    </xf>
    <xf numFmtId="38" fontId="5" fillId="0" borderId="36" xfId="1" applyFont="1" applyFill="1" applyBorder="1" applyAlignment="1">
      <alignment vertical="center" wrapText="1"/>
    </xf>
    <xf numFmtId="38" fontId="5" fillId="0" borderId="37" xfId="1" applyFont="1" applyFill="1" applyBorder="1" applyAlignment="1">
      <alignment vertical="center" wrapText="1"/>
    </xf>
    <xf numFmtId="38" fontId="5" fillId="0" borderId="38" xfId="1" applyFont="1" applyFill="1" applyBorder="1" applyAlignment="1">
      <alignment vertical="center" wrapText="1"/>
    </xf>
    <xf numFmtId="38" fontId="5" fillId="0" borderId="40" xfId="0" applyNumberFormat="1" applyFont="1" applyBorder="1" applyAlignment="1">
      <alignment vertical="center" shrinkToFit="1"/>
    </xf>
    <xf numFmtId="3" fontId="5" fillId="0" borderId="44" xfId="0" applyNumberFormat="1" applyFont="1" applyBorder="1" applyAlignment="1">
      <alignment vertical="center" shrinkToFit="1"/>
    </xf>
    <xf numFmtId="0" fontId="6" fillId="0" borderId="16" xfId="0" applyFont="1" applyFill="1" applyBorder="1" applyAlignment="1">
      <alignment horizontal="center" vertical="center" wrapText="1"/>
    </xf>
    <xf numFmtId="0" fontId="10" fillId="0" borderId="24" xfId="0" applyFont="1" applyFill="1" applyBorder="1" applyAlignment="1">
      <alignment horizontal="center" vertical="center" wrapText="1"/>
    </xf>
    <xf numFmtId="41" fontId="5" fillId="0" borderId="4" xfId="1" applyNumberFormat="1" applyFont="1" applyFill="1" applyBorder="1" applyAlignment="1">
      <alignment horizontal="right" vertical="center" wrapText="1"/>
    </xf>
    <xf numFmtId="0" fontId="5" fillId="0" borderId="16" xfId="0" applyFont="1" applyFill="1" applyBorder="1" applyAlignment="1">
      <alignment vertical="center" wrapText="1"/>
    </xf>
    <xf numFmtId="0" fontId="11"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wrapText="1"/>
    </xf>
    <xf numFmtId="0" fontId="0" fillId="0" borderId="0" xfId="0" applyFont="1" applyAlignment="1">
      <alignment vertical="top" wrapText="1"/>
    </xf>
    <xf numFmtId="0" fontId="5" fillId="0" borderId="2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0" xfId="0" applyFont="1" applyBorder="1" applyAlignment="1">
      <alignment horizontal="center" vertical="center" wrapText="1"/>
    </xf>
    <xf numFmtId="38" fontId="5" fillId="0" borderId="34" xfId="1" applyFont="1" applyFill="1" applyBorder="1" applyAlignment="1">
      <alignment vertical="center" wrapText="1"/>
    </xf>
    <xf numFmtId="38" fontId="5" fillId="0" borderId="35" xfId="1" applyFont="1" applyFill="1" applyBorder="1" applyAlignment="1">
      <alignment vertical="center" wrapText="1"/>
    </xf>
    <xf numFmtId="38" fontId="5" fillId="0" borderId="31" xfId="1" applyFont="1" applyFill="1" applyBorder="1" applyAlignment="1">
      <alignment vertical="center" wrapText="1"/>
    </xf>
    <xf numFmtId="38" fontId="5" fillId="0" borderId="41" xfId="1" applyFont="1" applyFill="1" applyBorder="1" applyAlignment="1">
      <alignment vertical="center" wrapText="1"/>
    </xf>
    <xf numFmtId="38" fontId="5" fillId="0" borderId="39" xfId="0" applyNumberFormat="1" applyFont="1" applyBorder="1" applyAlignment="1">
      <alignment vertical="center" shrinkToFit="1"/>
    </xf>
    <xf numFmtId="38" fontId="5" fillId="0" borderId="42" xfId="0" applyNumberFormat="1" applyFont="1" applyBorder="1" applyAlignment="1">
      <alignment vertical="center" shrinkToFit="1"/>
    </xf>
    <xf numFmtId="3" fontId="5" fillId="0" borderId="28" xfId="0" applyNumberFormat="1" applyFont="1" applyFill="1" applyBorder="1" applyAlignment="1">
      <alignment vertical="center" wrapText="1"/>
    </xf>
    <xf numFmtId="3" fontId="5" fillId="0" borderId="2" xfId="0" applyNumberFormat="1" applyFont="1" applyFill="1" applyBorder="1" applyAlignment="1">
      <alignment vertical="center" wrapText="1"/>
    </xf>
    <xf numFmtId="38" fontId="5" fillId="0" borderId="43" xfId="0" applyNumberFormat="1" applyFont="1" applyBorder="1" applyAlignment="1">
      <alignment vertical="center" shrinkToFit="1"/>
    </xf>
    <xf numFmtId="0" fontId="3" fillId="0" borderId="0" xfId="0" applyFont="1" applyBorder="1" applyAlignment="1">
      <alignment vertical="center" wrapText="1"/>
    </xf>
    <xf numFmtId="58" fontId="3" fillId="0" borderId="0" xfId="0" applyNumberFormat="1"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wrapText="1"/>
    </xf>
    <xf numFmtId="0" fontId="5" fillId="0" borderId="26"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29" xfId="0" applyFont="1" applyBorder="1" applyAlignment="1">
      <alignment horizontal="center" vertical="center" textRotation="255" wrapText="1"/>
    </xf>
    <xf numFmtId="0" fontId="5" fillId="0" borderId="9" xfId="0" applyFont="1" applyBorder="1" applyAlignment="1">
      <alignment horizontal="right" vertical="center" wrapText="1"/>
    </xf>
    <xf numFmtId="0" fontId="5" fillId="0" borderId="23" xfId="0" applyFont="1" applyBorder="1" applyAlignment="1">
      <alignment horizontal="right" vertical="center" wrapText="1"/>
    </xf>
    <xf numFmtId="0" fontId="5" fillId="0" borderId="2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9" fillId="0" borderId="29" xfId="0" applyFont="1" applyBorder="1" applyAlignment="1">
      <alignment horizontal="center" vertical="center" textRotation="255"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83344</xdr:colOff>
      <xdr:row>14</xdr:row>
      <xdr:rowOff>166687</xdr:rowOff>
    </xdr:from>
    <xdr:to>
      <xdr:col>2</xdr:col>
      <xdr:colOff>1129393</xdr:colOff>
      <xdr:row>17</xdr:row>
      <xdr:rowOff>13607</xdr:rowOff>
    </xdr:to>
    <xdr:cxnSp macro="">
      <xdr:nvCxnSpPr>
        <xdr:cNvPr id="3" name="直線コネクタ 2">
          <a:extLst>
            <a:ext uri="{FF2B5EF4-FFF2-40B4-BE49-F238E27FC236}">
              <a16:creationId xmlns:a16="http://schemas.microsoft.com/office/drawing/2014/main" id="{470628D8-7F01-4D29-95CC-9822F90FFCBA}"/>
            </a:ext>
          </a:extLst>
        </xdr:cNvPr>
        <xdr:cNvCxnSpPr/>
      </xdr:nvCxnSpPr>
      <xdr:spPr>
        <a:xfrm>
          <a:off x="83344" y="3799794"/>
          <a:ext cx="2284299" cy="11940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36"/>
  <sheetViews>
    <sheetView tabSelected="1" zoomScale="80" zoomScaleNormal="80" workbookViewId="0">
      <selection activeCell="B1" sqref="B1"/>
    </sheetView>
  </sheetViews>
  <sheetFormatPr defaultRowHeight="13.5" x14ac:dyDescent="0.15"/>
  <cols>
    <col min="1" max="1" width="1.25" style="1" customWidth="1"/>
    <col min="2" max="2" width="5.875" style="1" customWidth="1"/>
    <col min="3" max="3" width="9.625" style="1" bestFit="1" customWidth="1"/>
    <col min="4" max="9" width="7.5" style="1" customWidth="1"/>
    <col min="10" max="10" width="8.125" style="1" customWidth="1"/>
    <col min="11" max="13" width="7.5" style="1" customWidth="1"/>
    <col min="14" max="14" width="8.125" style="1" bestFit="1" customWidth="1"/>
    <col min="15" max="15" width="7.5" style="1" customWidth="1"/>
    <col min="16" max="16" width="1.25" style="1" customWidth="1"/>
    <col min="17" max="16384" width="9" style="1"/>
  </cols>
  <sheetData>
    <row r="1" spans="2:15" ht="21" x14ac:dyDescent="0.15">
      <c r="B1" s="49" t="s">
        <v>41</v>
      </c>
    </row>
    <row r="2" spans="2:15" ht="21" x14ac:dyDescent="0.15">
      <c r="B2" s="49"/>
    </row>
    <row r="3" spans="2:15" x14ac:dyDescent="0.15">
      <c r="D3" s="2"/>
      <c r="E3" s="2"/>
      <c r="F3" s="2"/>
      <c r="G3" s="2"/>
      <c r="H3" s="2"/>
      <c r="I3" s="2"/>
      <c r="J3" s="2"/>
      <c r="L3" s="67">
        <v>43537</v>
      </c>
      <c r="M3" s="67"/>
      <c r="N3" s="67"/>
      <c r="O3" s="67"/>
    </row>
    <row r="4" spans="2:15" x14ac:dyDescent="0.15">
      <c r="B4" s="68" t="s">
        <v>0</v>
      </c>
      <c r="C4" s="68"/>
      <c r="D4" s="68"/>
      <c r="E4" s="68"/>
      <c r="F4" s="68"/>
      <c r="G4" s="68"/>
      <c r="H4" s="68"/>
      <c r="I4" s="68"/>
      <c r="J4" s="50"/>
    </row>
    <row r="5" spans="2:15" x14ac:dyDescent="0.15">
      <c r="D5" s="50"/>
      <c r="E5" s="50"/>
      <c r="F5" s="50"/>
      <c r="G5" s="50"/>
      <c r="H5" s="50"/>
      <c r="I5" s="50"/>
      <c r="J5" s="50"/>
      <c r="O5" s="3"/>
    </row>
    <row r="6" spans="2:15" x14ac:dyDescent="0.15">
      <c r="D6" s="50"/>
      <c r="E6" s="50"/>
      <c r="F6" s="50"/>
      <c r="G6" s="50"/>
      <c r="H6" s="50"/>
      <c r="I6" s="50"/>
      <c r="J6" s="50"/>
      <c r="K6" s="50"/>
      <c r="L6" s="50"/>
      <c r="M6" s="50"/>
      <c r="N6" s="50"/>
      <c r="O6" s="3" t="s">
        <v>31</v>
      </c>
    </row>
    <row r="7" spans="2:15" x14ac:dyDescent="0.15">
      <c r="D7" s="3"/>
      <c r="E7" s="3"/>
      <c r="F7" s="3"/>
      <c r="G7" s="3"/>
      <c r="H7" s="3"/>
      <c r="I7" s="50"/>
      <c r="J7" s="50"/>
      <c r="K7" s="50"/>
      <c r="L7" s="50"/>
      <c r="M7" s="50"/>
      <c r="N7" s="50"/>
      <c r="O7" s="4" t="s">
        <v>29</v>
      </c>
    </row>
    <row r="8" spans="2:15" x14ac:dyDescent="0.15">
      <c r="D8" s="50"/>
      <c r="E8" s="50"/>
      <c r="F8" s="50"/>
      <c r="G8" s="50"/>
      <c r="H8" s="50"/>
      <c r="I8" s="50"/>
      <c r="J8" s="50"/>
      <c r="K8" s="50"/>
      <c r="L8" s="50"/>
      <c r="M8" s="50"/>
      <c r="N8" s="50"/>
      <c r="O8" s="3" t="s">
        <v>30</v>
      </c>
    </row>
    <row r="9" spans="2:15" x14ac:dyDescent="0.15">
      <c r="B9" s="5"/>
      <c r="C9" s="5"/>
    </row>
    <row r="10" spans="2:15" x14ac:dyDescent="0.15">
      <c r="B10" s="69" t="s">
        <v>11</v>
      </c>
      <c r="C10" s="69"/>
      <c r="D10" s="69"/>
      <c r="E10" s="69"/>
      <c r="F10" s="69"/>
      <c r="G10" s="69"/>
      <c r="H10" s="69"/>
      <c r="I10" s="69"/>
      <c r="J10" s="69"/>
      <c r="K10" s="69"/>
      <c r="L10" s="69"/>
      <c r="M10" s="69"/>
      <c r="N10" s="69"/>
      <c r="O10" s="69"/>
    </row>
    <row r="11" spans="2:15" x14ac:dyDescent="0.15">
      <c r="B11" s="6"/>
      <c r="C11" s="6"/>
    </row>
    <row r="12" spans="2:15" s="53" customFormat="1" ht="132.75" customHeight="1" x14ac:dyDescent="0.15">
      <c r="B12" s="70" t="s">
        <v>12</v>
      </c>
      <c r="C12" s="70"/>
      <c r="D12" s="70"/>
      <c r="E12" s="70"/>
      <c r="F12" s="70"/>
      <c r="G12" s="70"/>
      <c r="H12" s="70"/>
      <c r="I12" s="70"/>
      <c r="J12" s="70"/>
      <c r="K12" s="70"/>
      <c r="L12" s="70"/>
      <c r="M12" s="70"/>
      <c r="N12" s="70"/>
      <c r="O12" s="70"/>
    </row>
    <row r="13" spans="2:15" s="53" customFormat="1" x14ac:dyDescent="0.15">
      <c r="B13" s="52"/>
      <c r="C13" s="52"/>
      <c r="D13" s="52"/>
      <c r="E13" s="52"/>
      <c r="F13" s="52"/>
      <c r="G13" s="52"/>
      <c r="H13" s="52"/>
      <c r="I13" s="52"/>
      <c r="J13" s="52"/>
      <c r="K13" s="52"/>
      <c r="L13" s="52"/>
      <c r="M13" s="52"/>
      <c r="N13" s="52"/>
      <c r="O13" s="52"/>
    </row>
    <row r="14" spans="2:15" x14ac:dyDescent="0.15">
      <c r="B14" s="69" t="s">
        <v>1</v>
      </c>
      <c r="C14" s="69"/>
      <c r="D14" s="69"/>
      <c r="E14" s="69"/>
      <c r="F14" s="69"/>
      <c r="G14" s="69"/>
      <c r="H14" s="69"/>
      <c r="I14" s="69"/>
      <c r="J14" s="69"/>
      <c r="K14" s="69"/>
      <c r="L14" s="69"/>
      <c r="M14" s="69"/>
      <c r="N14" s="69"/>
      <c r="O14" s="69"/>
    </row>
    <row r="15" spans="2:15" ht="14.25" thickBot="1" x14ac:dyDescent="0.2">
      <c r="B15" s="51"/>
      <c r="C15" s="51"/>
      <c r="D15" s="51"/>
      <c r="E15" s="51"/>
      <c r="F15" s="51"/>
      <c r="G15" s="51"/>
      <c r="H15" s="14"/>
      <c r="I15" s="51"/>
      <c r="J15" s="14"/>
    </row>
    <row r="16" spans="2:15" s="8" customFormat="1" ht="24" x14ac:dyDescent="0.15">
      <c r="B16" s="74" t="s">
        <v>13</v>
      </c>
      <c r="C16" s="75"/>
      <c r="D16" s="21" t="s">
        <v>10</v>
      </c>
      <c r="E16" s="45" t="s">
        <v>4</v>
      </c>
      <c r="F16" s="22" t="s">
        <v>26</v>
      </c>
      <c r="G16" s="22" t="s">
        <v>20</v>
      </c>
      <c r="H16" s="23" t="s">
        <v>5</v>
      </c>
      <c r="I16" s="22" t="s">
        <v>7</v>
      </c>
      <c r="J16" s="19" t="s">
        <v>27</v>
      </c>
      <c r="K16" s="18" t="s">
        <v>10</v>
      </c>
      <c r="L16" s="19" t="s">
        <v>25</v>
      </c>
      <c r="M16" s="20" t="s">
        <v>8</v>
      </c>
      <c r="N16" s="84" t="s">
        <v>40</v>
      </c>
      <c r="O16" s="7" t="s">
        <v>8</v>
      </c>
    </row>
    <row r="17" spans="1:16" s="8" customFormat="1" ht="36.75" thickBot="1" x14ac:dyDescent="0.2">
      <c r="B17" s="76" t="s">
        <v>18</v>
      </c>
      <c r="C17" s="77"/>
      <c r="D17" s="30" t="s">
        <v>2</v>
      </c>
      <c r="E17" s="46" t="s">
        <v>3</v>
      </c>
      <c r="F17" s="31" t="s">
        <v>24</v>
      </c>
      <c r="G17" s="31" t="s">
        <v>21</v>
      </c>
      <c r="H17" s="27" t="s">
        <v>19</v>
      </c>
      <c r="I17" s="27" t="s">
        <v>6</v>
      </c>
      <c r="J17" s="24" t="s">
        <v>14</v>
      </c>
      <c r="K17" s="25" t="s">
        <v>22</v>
      </c>
      <c r="L17" s="26" t="s">
        <v>15</v>
      </c>
      <c r="M17" s="39" t="s">
        <v>23</v>
      </c>
      <c r="N17" s="85"/>
      <c r="O17" s="36" t="s">
        <v>16</v>
      </c>
    </row>
    <row r="18" spans="1:16" s="8" customFormat="1" ht="33.75" customHeight="1" x14ac:dyDescent="0.15">
      <c r="B18" s="71" t="s">
        <v>33</v>
      </c>
      <c r="C18" s="54" t="s">
        <v>38</v>
      </c>
      <c r="D18" s="32">
        <v>500</v>
      </c>
      <c r="E18" s="34">
        <v>500</v>
      </c>
      <c r="F18" s="33">
        <v>2000</v>
      </c>
      <c r="G18" s="33">
        <v>360</v>
      </c>
      <c r="H18" s="33">
        <v>300</v>
      </c>
      <c r="I18" s="34">
        <v>6000</v>
      </c>
      <c r="J18" s="34">
        <v>44040</v>
      </c>
      <c r="K18" s="34">
        <v>750</v>
      </c>
      <c r="L18" s="34">
        <v>0</v>
      </c>
      <c r="M18" s="40">
        <v>5550</v>
      </c>
      <c r="N18" s="61">
        <f>SUM(D18:M18)</f>
        <v>60000</v>
      </c>
      <c r="O18" s="81" t="s">
        <v>17</v>
      </c>
    </row>
    <row r="19" spans="1:16" s="8" customFormat="1" ht="33.75" customHeight="1" thickBot="1" x14ac:dyDescent="0.2">
      <c r="B19" s="72"/>
      <c r="C19" s="55" t="s">
        <v>39</v>
      </c>
      <c r="D19" s="29">
        <v>500</v>
      </c>
      <c r="E19" s="11">
        <v>500</v>
      </c>
      <c r="F19" s="15">
        <v>2000</v>
      </c>
      <c r="G19" s="15">
        <v>360</v>
      </c>
      <c r="H19" s="15">
        <v>300</v>
      </c>
      <c r="I19" s="11">
        <v>6000</v>
      </c>
      <c r="J19" s="11">
        <v>0</v>
      </c>
      <c r="K19" s="15">
        <v>750</v>
      </c>
      <c r="L19" s="11">
        <v>51</v>
      </c>
      <c r="M19" s="41">
        <v>0</v>
      </c>
      <c r="N19" s="43">
        <f>SUM(D19:M19)</f>
        <v>10461</v>
      </c>
      <c r="O19" s="82"/>
    </row>
    <row r="20" spans="1:16" s="8" customFormat="1" ht="33.75" customHeight="1" thickTop="1" thickBot="1" x14ac:dyDescent="0.2">
      <c r="B20" s="73"/>
      <c r="C20" s="56" t="s">
        <v>32</v>
      </c>
      <c r="D20" s="57">
        <f>D18+D19*9</f>
        <v>5000</v>
      </c>
      <c r="E20" s="58">
        <f t="shared" ref="E20:M20" si="0">E18+E19*9</f>
        <v>5000</v>
      </c>
      <c r="F20" s="58">
        <f t="shared" si="0"/>
        <v>20000</v>
      </c>
      <c r="G20" s="58">
        <f t="shared" si="0"/>
        <v>3600</v>
      </c>
      <c r="H20" s="58">
        <f t="shared" si="0"/>
        <v>3000</v>
      </c>
      <c r="I20" s="58">
        <f t="shared" si="0"/>
        <v>60000</v>
      </c>
      <c r="J20" s="58">
        <f>+J18+J19*9</f>
        <v>44040</v>
      </c>
      <c r="K20" s="58">
        <f>+K18+K19*9</f>
        <v>7500</v>
      </c>
      <c r="L20" s="58">
        <f>L18+L19*5+52*4</f>
        <v>463</v>
      </c>
      <c r="M20" s="59">
        <f t="shared" si="0"/>
        <v>5550</v>
      </c>
      <c r="N20" s="60">
        <f>SUM(D20:M20)</f>
        <v>154153</v>
      </c>
      <c r="O20" s="82"/>
    </row>
    <row r="21" spans="1:16" s="8" customFormat="1" ht="33.75" customHeight="1" x14ac:dyDescent="0.15">
      <c r="B21" s="72" t="s">
        <v>34</v>
      </c>
      <c r="C21" s="54" t="s">
        <v>38</v>
      </c>
      <c r="D21" s="28">
        <v>500</v>
      </c>
      <c r="E21" s="13">
        <v>500</v>
      </c>
      <c r="F21" s="9">
        <v>2000</v>
      </c>
      <c r="G21" s="9">
        <v>360</v>
      </c>
      <c r="H21" s="9">
        <v>300</v>
      </c>
      <c r="I21" s="13">
        <v>6000</v>
      </c>
      <c r="J21" s="13">
        <v>57040</v>
      </c>
      <c r="K21" s="9">
        <v>750</v>
      </c>
      <c r="L21" s="13">
        <v>0</v>
      </c>
      <c r="M21" s="42">
        <v>5550</v>
      </c>
      <c r="N21" s="62">
        <f>SUM(D21:M21)</f>
        <v>73000</v>
      </c>
      <c r="O21" s="82"/>
    </row>
    <row r="22" spans="1:16" s="8" customFormat="1" ht="33.75" customHeight="1" thickBot="1" x14ac:dyDescent="0.2">
      <c r="B22" s="72"/>
      <c r="C22" s="55" t="s">
        <v>39</v>
      </c>
      <c r="D22" s="29">
        <v>500</v>
      </c>
      <c r="E22" s="11">
        <v>500</v>
      </c>
      <c r="F22" s="15">
        <v>2000</v>
      </c>
      <c r="G22" s="15">
        <v>360</v>
      </c>
      <c r="H22" s="15">
        <v>300</v>
      </c>
      <c r="I22" s="11">
        <v>6000</v>
      </c>
      <c r="J22" s="11">
        <v>0</v>
      </c>
      <c r="K22" s="15">
        <v>750</v>
      </c>
      <c r="L22" s="11">
        <v>51</v>
      </c>
      <c r="M22" s="41">
        <v>0</v>
      </c>
      <c r="N22" s="43">
        <f t="shared" ref="N22:N30" si="1">SUM(D22:M22)</f>
        <v>10461</v>
      </c>
      <c r="O22" s="82"/>
    </row>
    <row r="23" spans="1:16" s="8" customFormat="1" ht="33.75" customHeight="1" thickTop="1" thickBot="1" x14ac:dyDescent="0.2">
      <c r="B23" s="72"/>
      <c r="C23" s="56" t="s">
        <v>32</v>
      </c>
      <c r="D23" s="57">
        <f>D21+D22*9</f>
        <v>5000</v>
      </c>
      <c r="E23" s="58">
        <f t="shared" ref="E23" si="2">E21+E22*9</f>
        <v>5000</v>
      </c>
      <c r="F23" s="58">
        <f t="shared" ref="F23" si="3">F21+F22*9</f>
        <v>20000</v>
      </c>
      <c r="G23" s="58">
        <f t="shared" ref="G23" si="4">G21+G22*9</f>
        <v>3600</v>
      </c>
      <c r="H23" s="58">
        <f t="shared" ref="H23" si="5">H21+H22*9</f>
        <v>3000</v>
      </c>
      <c r="I23" s="58">
        <f t="shared" ref="I23" si="6">I21+I22*9</f>
        <v>60000</v>
      </c>
      <c r="J23" s="58">
        <f>+J21+J22*9</f>
        <v>57040</v>
      </c>
      <c r="K23" s="58">
        <f>+K21+K22*9</f>
        <v>7500</v>
      </c>
      <c r="L23" s="58">
        <f>L21+L22*5+52*4</f>
        <v>463</v>
      </c>
      <c r="M23" s="59">
        <f t="shared" ref="M23" si="7">M21+M22*9</f>
        <v>5550</v>
      </c>
      <c r="N23" s="60">
        <f>SUM(D23:M23)</f>
        <v>167153</v>
      </c>
      <c r="O23" s="82"/>
    </row>
    <row r="24" spans="1:16" s="8" customFormat="1" ht="33.75" customHeight="1" x14ac:dyDescent="0.15">
      <c r="B24" s="71" t="s">
        <v>37</v>
      </c>
      <c r="C24" s="54" t="s">
        <v>38</v>
      </c>
      <c r="D24" s="32">
        <v>500</v>
      </c>
      <c r="E24" s="34">
        <v>500</v>
      </c>
      <c r="F24" s="33">
        <v>2000</v>
      </c>
      <c r="G24" s="33">
        <v>360</v>
      </c>
      <c r="H24" s="33">
        <v>300</v>
      </c>
      <c r="I24" s="34">
        <v>6000</v>
      </c>
      <c r="J24" s="34">
        <v>56840</v>
      </c>
      <c r="K24" s="63">
        <v>950</v>
      </c>
      <c r="L24" s="34">
        <v>0</v>
      </c>
      <c r="M24" s="40">
        <v>5550</v>
      </c>
      <c r="N24" s="61">
        <f t="shared" si="1"/>
        <v>73000</v>
      </c>
      <c r="O24" s="82"/>
    </row>
    <row r="25" spans="1:16" s="8" customFormat="1" ht="33.75" customHeight="1" thickBot="1" x14ac:dyDescent="0.2">
      <c r="B25" s="72"/>
      <c r="C25" s="55" t="s">
        <v>39</v>
      </c>
      <c r="D25" s="29">
        <v>500</v>
      </c>
      <c r="E25" s="47">
        <v>500</v>
      </c>
      <c r="F25" s="15">
        <v>2000</v>
      </c>
      <c r="G25" s="15">
        <v>360</v>
      </c>
      <c r="H25" s="15">
        <v>300</v>
      </c>
      <c r="I25" s="11">
        <v>6000</v>
      </c>
      <c r="J25" s="11">
        <v>0</v>
      </c>
      <c r="K25" s="38">
        <v>950</v>
      </c>
      <c r="L25" s="11">
        <v>51</v>
      </c>
      <c r="M25" s="41">
        <v>0</v>
      </c>
      <c r="N25" s="43">
        <f t="shared" si="1"/>
        <v>10661</v>
      </c>
      <c r="O25" s="82"/>
    </row>
    <row r="26" spans="1:16" s="8" customFormat="1" ht="33.75" customHeight="1" thickTop="1" thickBot="1" x14ac:dyDescent="0.2">
      <c r="B26" s="73"/>
      <c r="C26" s="56" t="s">
        <v>32</v>
      </c>
      <c r="D26" s="57">
        <f>D24+D25*9</f>
        <v>5000</v>
      </c>
      <c r="E26" s="58">
        <f t="shared" ref="E26" si="8">E24+E25*9</f>
        <v>5000</v>
      </c>
      <c r="F26" s="58">
        <f t="shared" ref="F26" si="9">F24+F25*9</f>
        <v>20000</v>
      </c>
      <c r="G26" s="58">
        <f t="shared" ref="G26" si="10">G24+G25*9</f>
        <v>3600</v>
      </c>
      <c r="H26" s="58">
        <f t="shared" ref="H26" si="11">H24+H25*9</f>
        <v>3000</v>
      </c>
      <c r="I26" s="58">
        <f t="shared" ref="I26" si="12">I24+I25*9</f>
        <v>60000</v>
      </c>
      <c r="J26" s="58">
        <f t="shared" ref="J26" si="13">J24+J25*9</f>
        <v>56840</v>
      </c>
      <c r="K26" s="58">
        <f t="shared" ref="K26" si="14">K24+K25*9</f>
        <v>9500</v>
      </c>
      <c r="L26" s="58">
        <f>L24+L25*5+52*4</f>
        <v>463</v>
      </c>
      <c r="M26" s="59">
        <f t="shared" ref="M26" si="15">M24+M25*9</f>
        <v>5550</v>
      </c>
      <c r="N26" s="60">
        <f>SUM(D26:M26)</f>
        <v>168953</v>
      </c>
      <c r="O26" s="82"/>
    </row>
    <row r="27" spans="1:16" s="8" customFormat="1" ht="33.75" customHeight="1" x14ac:dyDescent="0.15">
      <c r="B27" s="72" t="s">
        <v>35</v>
      </c>
      <c r="C27" s="54" t="s">
        <v>38</v>
      </c>
      <c r="D27" s="28">
        <v>500</v>
      </c>
      <c r="E27" s="13">
        <v>500</v>
      </c>
      <c r="F27" s="9">
        <v>2000</v>
      </c>
      <c r="G27" s="9">
        <v>360</v>
      </c>
      <c r="H27" s="9">
        <v>300</v>
      </c>
      <c r="I27" s="13">
        <v>6000</v>
      </c>
      <c r="J27" s="13">
        <v>51840</v>
      </c>
      <c r="K27" s="64">
        <v>950</v>
      </c>
      <c r="L27" s="13">
        <v>0</v>
      </c>
      <c r="M27" s="42">
        <v>5550</v>
      </c>
      <c r="N27" s="65">
        <f t="shared" si="1"/>
        <v>68000</v>
      </c>
      <c r="O27" s="82"/>
    </row>
    <row r="28" spans="1:16" s="8" customFormat="1" ht="33.75" customHeight="1" thickBot="1" x14ac:dyDescent="0.2">
      <c r="B28" s="72"/>
      <c r="C28" s="55" t="s">
        <v>39</v>
      </c>
      <c r="D28" s="29">
        <v>500</v>
      </c>
      <c r="E28" s="37">
        <v>500</v>
      </c>
      <c r="F28" s="15">
        <v>2000</v>
      </c>
      <c r="G28" s="15">
        <v>360</v>
      </c>
      <c r="H28" s="15">
        <v>300</v>
      </c>
      <c r="I28" s="11">
        <v>6000</v>
      </c>
      <c r="J28" s="11">
        <v>0</v>
      </c>
      <c r="K28" s="37">
        <v>950</v>
      </c>
      <c r="L28" s="15">
        <v>51</v>
      </c>
      <c r="M28" s="41">
        <v>0</v>
      </c>
      <c r="N28" s="43">
        <f t="shared" si="1"/>
        <v>10661</v>
      </c>
      <c r="O28" s="82"/>
    </row>
    <row r="29" spans="1:16" s="8" customFormat="1" ht="33.75" customHeight="1" thickTop="1" thickBot="1" x14ac:dyDescent="0.2">
      <c r="B29" s="72"/>
      <c r="C29" s="56" t="s">
        <v>32</v>
      </c>
      <c r="D29" s="57">
        <f>D27+D28*9</f>
        <v>5000</v>
      </c>
      <c r="E29" s="58">
        <f t="shared" ref="E29" si="16">E27+E28*9</f>
        <v>5000</v>
      </c>
      <c r="F29" s="58">
        <f t="shared" ref="F29" si="17">F27+F28*9</f>
        <v>20000</v>
      </c>
      <c r="G29" s="58">
        <f t="shared" ref="G29" si="18">G27+G28*9</f>
        <v>3600</v>
      </c>
      <c r="H29" s="58">
        <f t="shared" ref="H29" si="19">H27+H28*9</f>
        <v>3000</v>
      </c>
      <c r="I29" s="58">
        <f t="shared" ref="I29" si="20">I27+I28*9</f>
        <v>60000</v>
      </c>
      <c r="J29" s="58">
        <f t="shared" ref="J29" si="21">J27+J28*9</f>
        <v>51840</v>
      </c>
      <c r="K29" s="58">
        <f t="shared" ref="K29" si="22">K27+K28*9</f>
        <v>9500</v>
      </c>
      <c r="L29" s="58">
        <f>L27+L28*5+52*4</f>
        <v>463</v>
      </c>
      <c r="M29" s="59">
        <f t="shared" ref="M29" si="23">M27+M28*9</f>
        <v>5550</v>
      </c>
      <c r="N29" s="60">
        <f>SUM(D29:M29)</f>
        <v>163953</v>
      </c>
      <c r="O29" s="82"/>
    </row>
    <row r="30" spans="1:16" s="8" customFormat="1" ht="33.75" customHeight="1" x14ac:dyDescent="0.15">
      <c r="B30" s="78" t="s">
        <v>36</v>
      </c>
      <c r="C30" s="54" t="s">
        <v>38</v>
      </c>
      <c r="D30" s="32">
        <v>500</v>
      </c>
      <c r="E30" s="48">
        <v>500</v>
      </c>
      <c r="F30" s="33">
        <v>2000</v>
      </c>
      <c r="G30" s="33">
        <v>360</v>
      </c>
      <c r="H30" s="33">
        <v>300</v>
      </c>
      <c r="I30" s="34">
        <v>6000</v>
      </c>
      <c r="J30" s="34">
        <v>56840</v>
      </c>
      <c r="K30" s="63">
        <v>950</v>
      </c>
      <c r="L30" s="33">
        <v>0</v>
      </c>
      <c r="M30" s="40">
        <v>5550</v>
      </c>
      <c r="N30" s="61">
        <f t="shared" si="1"/>
        <v>73000</v>
      </c>
      <c r="O30" s="82"/>
    </row>
    <row r="31" spans="1:16" s="8" customFormat="1" ht="33.75" customHeight="1" thickBot="1" x14ac:dyDescent="0.2">
      <c r="B31" s="79"/>
      <c r="C31" s="55" t="s">
        <v>39</v>
      </c>
      <c r="D31" s="12">
        <v>500</v>
      </c>
      <c r="E31" s="37">
        <v>500</v>
      </c>
      <c r="F31" s="11">
        <v>2000</v>
      </c>
      <c r="G31" s="11">
        <v>360</v>
      </c>
      <c r="H31" s="16">
        <v>300</v>
      </c>
      <c r="I31" s="11">
        <v>6000</v>
      </c>
      <c r="J31" s="11">
        <v>0</v>
      </c>
      <c r="K31" s="17">
        <v>950</v>
      </c>
      <c r="L31" s="15">
        <v>51</v>
      </c>
      <c r="M31" s="41">
        <v>0</v>
      </c>
      <c r="N31" s="44">
        <f>SUM(D31:M31)</f>
        <v>10661</v>
      </c>
      <c r="O31" s="82"/>
    </row>
    <row r="32" spans="1:16" s="8" customFormat="1" ht="33.75" customHeight="1" thickTop="1" thickBot="1" x14ac:dyDescent="0.2">
      <c r="A32" s="35"/>
      <c r="B32" s="80"/>
      <c r="C32" s="56" t="s">
        <v>32</v>
      </c>
      <c r="D32" s="57">
        <f>D30+D31*9</f>
        <v>5000</v>
      </c>
      <c r="E32" s="58">
        <f t="shared" ref="E32" si="24">E30+E31*9</f>
        <v>5000</v>
      </c>
      <c r="F32" s="58">
        <f t="shared" ref="F32" si="25">F30+F31*9</f>
        <v>20000</v>
      </c>
      <c r="G32" s="58">
        <f t="shared" ref="G32" si="26">G30+G31*9</f>
        <v>3600</v>
      </c>
      <c r="H32" s="58">
        <f t="shared" ref="H32" si="27">H30+H31*9</f>
        <v>3000</v>
      </c>
      <c r="I32" s="58">
        <f t="shared" ref="I32" si="28">I30+I31*9</f>
        <v>60000</v>
      </c>
      <c r="J32" s="58">
        <f t="shared" ref="J32" si="29">J30+J31*9</f>
        <v>56840</v>
      </c>
      <c r="K32" s="58">
        <f t="shared" ref="K32" si="30">K30+K31*9</f>
        <v>9500</v>
      </c>
      <c r="L32" s="58">
        <f>L30+L31*5+52*4</f>
        <v>463</v>
      </c>
      <c r="M32" s="59">
        <f t="shared" ref="M32" si="31">M30+M31*9</f>
        <v>5550</v>
      </c>
      <c r="N32" s="60">
        <f>SUM(D32:M32)</f>
        <v>168953</v>
      </c>
      <c r="O32" s="83"/>
      <c r="P32" s="35"/>
    </row>
    <row r="33" spans="2:15" ht="137.25" customHeight="1" x14ac:dyDescent="0.15">
      <c r="B33" s="66" t="s">
        <v>28</v>
      </c>
      <c r="C33" s="66"/>
      <c r="D33" s="66"/>
      <c r="E33" s="66"/>
      <c r="F33" s="66"/>
      <c r="G33" s="66"/>
      <c r="H33" s="66"/>
      <c r="I33" s="66"/>
      <c r="J33" s="66"/>
      <c r="K33" s="66"/>
      <c r="L33" s="66"/>
      <c r="M33" s="66"/>
      <c r="N33" s="66"/>
      <c r="O33" s="66"/>
    </row>
    <row r="36" spans="2:15" ht="17.25" x14ac:dyDescent="0.15">
      <c r="B36" s="10" t="s">
        <v>9</v>
      </c>
      <c r="C36" s="10"/>
    </row>
  </sheetData>
  <mergeCells count="15">
    <mergeCell ref="B33:O33"/>
    <mergeCell ref="L3:O3"/>
    <mergeCell ref="B4:I4"/>
    <mergeCell ref="B10:O10"/>
    <mergeCell ref="B12:O12"/>
    <mergeCell ref="B14:O14"/>
    <mergeCell ref="B18:B20"/>
    <mergeCell ref="B16:C16"/>
    <mergeCell ref="B17:C17"/>
    <mergeCell ref="B21:B23"/>
    <mergeCell ref="B24:B26"/>
    <mergeCell ref="B27:B29"/>
    <mergeCell ref="B30:B32"/>
    <mergeCell ref="O18:O32"/>
    <mergeCell ref="N16:N17"/>
  </mergeCells>
  <phoneticPr fontId="2"/>
  <pageMargins left="0.78740157480314965" right="0.78740157480314965" top="0.74803149606299213" bottom="0.74803149606299213" header="0.31496062992125984" footer="0.31496062992125984"/>
  <pageSetup paperSize="9" scale="74" orientation="portrait" r:id="rId1"/>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2-2納付おしらせ (実業)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岩永　厚子（伊万里商業高等学校）</dc:creator>
  <cp:lastModifiedBy>古閑　慎一朗(伊万里農林高校)</cp:lastModifiedBy>
  <cp:lastPrinted>2019-05-09T00:58:03Z</cp:lastPrinted>
  <dcterms:created xsi:type="dcterms:W3CDTF">2019-02-12T07:16:40Z</dcterms:created>
  <dcterms:modified xsi:type="dcterms:W3CDTF">2019-11-06T12:52:36Z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